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对比数据录入" sheetId="1" state="visible" r:id="rId1"/>
    <sheet xmlns:r="http://schemas.openxmlformats.org/officeDocument/2006/relationships" name="对比分析与图表" sheetId="2" state="visible" r:id="rId2"/>
    <sheet xmlns:r="http://schemas.openxmlformats.org/officeDocument/2006/relationships" name="改进效果分析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Microsoft YaHei"/>
      <b val="1"/>
      <color rgb="00FFFFFF"/>
      <sz val="12"/>
    </font>
    <font>
      <name val="Microsoft YaHei"/>
      <b val="1"/>
      <sz val="11"/>
    </font>
    <font>
      <name val="Microsoft YaHei"/>
      <sz val="10"/>
    </font>
  </fonts>
  <fills count="4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各批次/产线CPK对比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'对比分析与图表'!$A$3:$A$12</f>
            </numRef>
          </cat>
          <val>
            <numRef>
              <f>'对比分析与图表'!$B$3:$B$12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批次/产线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CPK值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过程能力对比分析数据录入表</t>
        </is>
      </c>
    </row>
    <row r="2">
      <c r="A2" s="2" t="inlineStr">
        <is>
          <t>批次/产线名称</t>
        </is>
      </c>
      <c r="B2" s="2" t="inlineStr">
        <is>
          <t>规格上限 USL</t>
        </is>
      </c>
      <c r="C2" s="2" t="inlineStr">
        <is>
          <t>规格下限 LSL</t>
        </is>
      </c>
      <c r="D2" s="2" t="inlineStr">
        <is>
          <t>均值 μ</t>
        </is>
      </c>
      <c r="E2" s="2" t="inlineStr">
        <is>
          <t>标准差 σ</t>
        </is>
      </c>
      <c r="F2" s="2" t="inlineStr">
        <is>
          <t>CPK</t>
        </is>
      </c>
      <c r="G2" s="2" t="inlineStr">
        <is>
          <t>PPK</t>
        </is>
      </c>
    </row>
    <row r="3">
      <c r="A3" s="3" t="inlineStr">
        <is>
          <t>批次1</t>
        </is>
      </c>
      <c r="B3" s="3" t="inlineStr">
        <is>
          <t>请输入</t>
        </is>
      </c>
      <c r="C3" s="3" t="inlineStr">
        <is>
          <t>请输入</t>
        </is>
      </c>
      <c r="D3" s="3" t="inlineStr">
        <is>
          <t>请输入</t>
        </is>
      </c>
      <c r="E3" s="3" t="inlineStr">
        <is>
          <t>请输入</t>
        </is>
      </c>
      <c r="F3" s="3">
        <f>IF(E3=0, 0, MIN((B3-D3)/(3*E3), (D3-C3)/(3*E3)))</f>
        <v/>
      </c>
      <c r="G3" s="3" t="inlineStr">
        <is>
          <t>请输入</t>
        </is>
      </c>
    </row>
    <row r="4">
      <c r="A4" s="3" t="inlineStr">
        <is>
          <t>批次2</t>
        </is>
      </c>
      <c r="B4" s="3" t="inlineStr">
        <is>
          <t>请输入</t>
        </is>
      </c>
      <c r="C4" s="3" t="inlineStr">
        <is>
          <t>请输入</t>
        </is>
      </c>
      <c r="D4" s="3" t="inlineStr">
        <is>
          <t>请输入</t>
        </is>
      </c>
      <c r="E4" s="3" t="inlineStr">
        <is>
          <t>请输入</t>
        </is>
      </c>
      <c r="F4" s="3">
        <f>IF(E4=0, 0, MIN((B4-D4)/(3*E4), (D4-C4)/(3*E4)))</f>
        <v/>
      </c>
      <c r="G4" s="3" t="inlineStr">
        <is>
          <t>请输入</t>
        </is>
      </c>
    </row>
    <row r="5">
      <c r="A5" s="3" t="inlineStr">
        <is>
          <t>批次3</t>
        </is>
      </c>
      <c r="B5" s="3" t="inlineStr">
        <is>
          <t>请输入</t>
        </is>
      </c>
      <c r="C5" s="3" t="inlineStr">
        <is>
          <t>请输入</t>
        </is>
      </c>
      <c r="D5" s="3" t="inlineStr">
        <is>
          <t>请输入</t>
        </is>
      </c>
      <c r="E5" s="3" t="inlineStr">
        <is>
          <t>请输入</t>
        </is>
      </c>
      <c r="F5" s="3">
        <f>IF(E5=0, 0, MIN((B5-D5)/(3*E5), (D5-C5)/(3*E5)))</f>
        <v/>
      </c>
      <c r="G5" s="3" t="inlineStr">
        <is>
          <t>请输入</t>
        </is>
      </c>
    </row>
    <row r="6">
      <c r="A6" s="3" t="inlineStr">
        <is>
          <t>批次4</t>
        </is>
      </c>
      <c r="B6" s="3" t="inlineStr">
        <is>
          <t>请输入</t>
        </is>
      </c>
      <c r="C6" s="3" t="inlineStr">
        <is>
          <t>请输入</t>
        </is>
      </c>
      <c r="D6" s="3" t="inlineStr">
        <is>
          <t>请输入</t>
        </is>
      </c>
      <c r="E6" s="3" t="inlineStr">
        <is>
          <t>请输入</t>
        </is>
      </c>
      <c r="F6" s="3">
        <f>IF(E6=0, 0, MIN((B6-D6)/(3*E6), (D6-C6)/(3*E6)))</f>
        <v/>
      </c>
      <c r="G6" s="3" t="inlineStr">
        <is>
          <t>请输入</t>
        </is>
      </c>
    </row>
    <row r="7">
      <c r="A7" s="3" t="inlineStr">
        <is>
          <t>批次5</t>
        </is>
      </c>
      <c r="B7" s="3" t="inlineStr">
        <is>
          <t>请输入</t>
        </is>
      </c>
      <c r="C7" s="3" t="inlineStr">
        <is>
          <t>请输入</t>
        </is>
      </c>
      <c r="D7" s="3" t="inlineStr">
        <is>
          <t>请输入</t>
        </is>
      </c>
      <c r="E7" s="3" t="inlineStr">
        <is>
          <t>请输入</t>
        </is>
      </c>
      <c r="F7" s="3">
        <f>IF(E7=0, 0, MIN((B7-D7)/(3*E7), (D7-C7)/(3*E7)))</f>
        <v/>
      </c>
      <c r="G7" s="3" t="inlineStr">
        <is>
          <t>请输入</t>
        </is>
      </c>
    </row>
    <row r="8">
      <c r="A8" s="3" t="inlineStr">
        <is>
          <t>批次6</t>
        </is>
      </c>
      <c r="B8" s="3" t="inlineStr">
        <is>
          <t>请输入</t>
        </is>
      </c>
      <c r="C8" s="3" t="inlineStr">
        <is>
          <t>请输入</t>
        </is>
      </c>
      <c r="D8" s="3" t="inlineStr">
        <is>
          <t>请输入</t>
        </is>
      </c>
      <c r="E8" s="3" t="inlineStr">
        <is>
          <t>请输入</t>
        </is>
      </c>
      <c r="F8" s="3">
        <f>IF(E8=0, 0, MIN((B8-D8)/(3*E8), (D8-C8)/(3*E8)))</f>
        <v/>
      </c>
      <c r="G8" s="3" t="inlineStr">
        <is>
          <t>请输入</t>
        </is>
      </c>
    </row>
    <row r="9">
      <c r="A9" s="3" t="inlineStr">
        <is>
          <t>批次7</t>
        </is>
      </c>
      <c r="B9" s="3" t="inlineStr">
        <is>
          <t>请输入</t>
        </is>
      </c>
      <c r="C9" s="3" t="inlineStr">
        <is>
          <t>请输入</t>
        </is>
      </c>
      <c r="D9" s="3" t="inlineStr">
        <is>
          <t>请输入</t>
        </is>
      </c>
      <c r="E9" s="3" t="inlineStr">
        <is>
          <t>请输入</t>
        </is>
      </c>
      <c r="F9" s="3">
        <f>IF(E9=0, 0, MIN((B9-D9)/(3*E9), (D9-C9)/(3*E9)))</f>
        <v/>
      </c>
      <c r="G9" s="3" t="inlineStr">
        <is>
          <t>请输入</t>
        </is>
      </c>
    </row>
    <row r="10">
      <c r="A10" s="3" t="inlineStr">
        <is>
          <t>批次8</t>
        </is>
      </c>
      <c r="B10" s="3" t="inlineStr">
        <is>
          <t>请输入</t>
        </is>
      </c>
      <c r="C10" s="3" t="inlineStr">
        <is>
          <t>请输入</t>
        </is>
      </c>
      <c r="D10" s="3" t="inlineStr">
        <is>
          <t>请输入</t>
        </is>
      </c>
      <c r="E10" s="3" t="inlineStr">
        <is>
          <t>请输入</t>
        </is>
      </c>
      <c r="F10" s="3">
        <f>IF(E10=0, 0, MIN((B10-D10)/(3*E10), (D10-C10)/(3*E10)))</f>
        <v/>
      </c>
      <c r="G10" s="3" t="inlineStr">
        <is>
          <t>请输入</t>
        </is>
      </c>
    </row>
    <row r="11">
      <c r="A11" s="3" t="inlineStr">
        <is>
          <t>批次9</t>
        </is>
      </c>
      <c r="B11" s="3" t="inlineStr">
        <is>
          <t>请输入</t>
        </is>
      </c>
      <c r="C11" s="3" t="inlineStr">
        <is>
          <t>请输入</t>
        </is>
      </c>
      <c r="D11" s="3" t="inlineStr">
        <is>
          <t>请输入</t>
        </is>
      </c>
      <c r="E11" s="3" t="inlineStr">
        <is>
          <t>请输入</t>
        </is>
      </c>
      <c r="F11" s="3">
        <f>IF(E11=0, 0, MIN((B11-D11)/(3*E11), (D11-C11)/(3*E11)))</f>
        <v/>
      </c>
      <c r="G11" s="3" t="inlineStr">
        <is>
          <t>请输入</t>
        </is>
      </c>
    </row>
    <row r="12">
      <c r="A12" s="3" t="inlineStr">
        <is>
          <t>批次10</t>
        </is>
      </c>
      <c r="B12" s="3" t="inlineStr">
        <is>
          <t>请输入</t>
        </is>
      </c>
      <c r="C12" s="3" t="inlineStr">
        <is>
          <t>请输入</t>
        </is>
      </c>
      <c r="D12" s="3" t="inlineStr">
        <is>
          <t>请输入</t>
        </is>
      </c>
      <c r="E12" s="3" t="inlineStr">
        <is>
          <t>请输入</t>
        </is>
      </c>
      <c r="F12" s="3">
        <f>IF(E12=0, 0, MIN((B12-D12)/(3*E12), (D12-C12)/(3*E12)))</f>
        <v/>
      </c>
      <c r="G12" s="3" t="inlineStr">
        <is>
          <t>请输入</t>
        </is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过程能力对比分析与柱状图</t>
        </is>
      </c>
    </row>
    <row r="2">
      <c r="A2" s="2" t="inlineStr">
        <is>
          <t>批次/产线名称</t>
        </is>
      </c>
      <c r="B2" s="2" t="inlineStr">
        <is>
          <t>CPK</t>
        </is>
      </c>
      <c r="C2" s="2" t="inlineStr">
        <is>
          <t>PPK</t>
        </is>
      </c>
      <c r="D2" s="2" t="inlineStr">
        <is>
          <t>CPK等级</t>
        </is>
      </c>
      <c r="E2" s="2" t="inlineStr">
        <is>
          <t>PPK等级</t>
        </is>
      </c>
      <c r="F2" s="2" t="inlineStr">
        <is>
          <t>改进效果</t>
        </is>
      </c>
    </row>
    <row r="3">
      <c r="A3" s="3">
        <f>对比数据录入!A3</f>
        <v/>
      </c>
      <c r="B3" s="3">
        <f>对比数据录入!F3</f>
        <v/>
      </c>
      <c r="C3" s="3">
        <f>对比数据录入!G3</f>
        <v/>
      </c>
      <c r="D3" s="3">
        <f>IF(B{row}&gt;=1.67, "特级", IF(B{row}&gt;=1.33, "一级", IF(B{row}&gt;=1.00, "二级", IF(B{row}&gt;=0.67, "三级", "能力不足"))))</f>
        <v/>
      </c>
      <c r="E3" s="3">
        <f>IF(C{row}&gt;=1.67, "特级", IF(C{row}&gt;=1.33, "一级", IF(C{row}&gt;=1.00, "二级", IF(C{row}&gt;=0.67, "三级", "能力不足"))))</f>
        <v/>
      </c>
      <c r="F3" s="3" t="inlineStr">
        <is>
          <t>基准</t>
        </is>
      </c>
    </row>
    <row r="4">
      <c r="A4" s="3">
        <f>对比数据录入!A4</f>
        <v/>
      </c>
      <c r="B4" s="3">
        <f>对比数据录入!F4</f>
        <v/>
      </c>
      <c r="C4" s="3">
        <f>对比数据录入!G4</f>
        <v/>
      </c>
      <c r="D4" s="3">
        <f>IF(B{row}&gt;=1.67, "特级", IF(B{row}&gt;=1.33, "一级", IF(B{row}&gt;=1.00, "二级", IF(B{row}&gt;=0.67, "三级", "能力不足"))))</f>
        <v/>
      </c>
      <c r="E4" s="3">
        <f>IF(C{row}&gt;=1.67, "特级", IF(C{row}&gt;=1.33, "一级", IF(C{row}&gt;=1.00, "二级", IF(C{row}&gt;=0.67, "三级", "能力不足"))))</f>
        <v/>
      </c>
      <c r="F4" s="3">
        <f>IF(B{row}&gt;B{row-1}, "提升", IF(B{row}&lt;B{row-1}, "下降", "持平"))</f>
        <v/>
      </c>
    </row>
    <row r="5">
      <c r="A5" s="3">
        <f>对比数据录入!A5</f>
        <v/>
      </c>
      <c r="B5" s="3">
        <f>对比数据录入!F5</f>
        <v/>
      </c>
      <c r="C5" s="3">
        <f>对比数据录入!G5</f>
        <v/>
      </c>
      <c r="D5" s="3">
        <f>IF(B{row}&gt;=1.67, "特级", IF(B{row}&gt;=1.33, "一级", IF(B{row}&gt;=1.00, "二级", IF(B{row}&gt;=0.67, "三级", "能力不足"))))</f>
        <v/>
      </c>
      <c r="E5" s="3">
        <f>IF(C{row}&gt;=1.67, "特级", IF(C{row}&gt;=1.33, "一级", IF(C{row}&gt;=1.00, "二级", IF(C{row}&gt;=0.67, "三级", "能力不足"))))</f>
        <v/>
      </c>
      <c r="F5" s="3">
        <f>IF(B{row}&gt;B{row-1}, "提升", IF(B{row}&lt;B{row-1}, "下降", "持平"))</f>
        <v/>
      </c>
    </row>
    <row r="6">
      <c r="A6" s="3">
        <f>对比数据录入!A6</f>
        <v/>
      </c>
      <c r="B6" s="3">
        <f>对比数据录入!F6</f>
        <v/>
      </c>
      <c r="C6" s="3">
        <f>对比数据录入!G6</f>
        <v/>
      </c>
      <c r="D6" s="3">
        <f>IF(B{row}&gt;=1.67, "特级", IF(B{row}&gt;=1.33, "一级", IF(B{row}&gt;=1.00, "二级", IF(B{row}&gt;=0.67, "三级", "能力不足"))))</f>
        <v/>
      </c>
      <c r="E6" s="3">
        <f>IF(C{row}&gt;=1.67, "特级", IF(C{row}&gt;=1.33, "一级", IF(C{row}&gt;=1.00, "二级", IF(C{row}&gt;=0.67, "三级", "能力不足"))))</f>
        <v/>
      </c>
      <c r="F6" s="3">
        <f>IF(B{row}&gt;B{row-1}, "提升", IF(B{row}&lt;B{row-1}, "下降", "持平"))</f>
        <v/>
      </c>
    </row>
    <row r="7">
      <c r="A7" s="3">
        <f>对比数据录入!A7</f>
        <v/>
      </c>
      <c r="B7" s="3">
        <f>对比数据录入!F7</f>
        <v/>
      </c>
      <c r="C7" s="3">
        <f>对比数据录入!G7</f>
        <v/>
      </c>
      <c r="D7" s="3">
        <f>IF(B{row}&gt;=1.67, "特级", IF(B{row}&gt;=1.33, "一级", IF(B{row}&gt;=1.00, "二级", IF(B{row}&gt;=0.67, "三级", "能力不足"))))</f>
        <v/>
      </c>
      <c r="E7" s="3">
        <f>IF(C{row}&gt;=1.67, "特级", IF(C{row}&gt;=1.33, "一级", IF(C{row}&gt;=1.00, "二级", IF(C{row}&gt;=0.67, "三级", "能力不足"))))</f>
        <v/>
      </c>
      <c r="F7" s="3">
        <f>IF(B{row}&gt;B{row-1}, "提升", IF(B{row}&lt;B{row-1}, "下降", "持平"))</f>
        <v/>
      </c>
    </row>
    <row r="8">
      <c r="A8" s="3">
        <f>对比数据录入!A8</f>
        <v/>
      </c>
      <c r="B8" s="3">
        <f>对比数据录入!F8</f>
        <v/>
      </c>
      <c r="C8" s="3">
        <f>对比数据录入!G8</f>
        <v/>
      </c>
      <c r="D8" s="3">
        <f>IF(B{row}&gt;=1.67, "特级", IF(B{row}&gt;=1.33, "一级", IF(B{row}&gt;=1.00, "二级", IF(B{row}&gt;=0.67, "三级", "能力不足"))))</f>
        <v/>
      </c>
      <c r="E8" s="3">
        <f>IF(C{row}&gt;=1.67, "特级", IF(C{row}&gt;=1.33, "一级", IF(C{row}&gt;=1.00, "二级", IF(C{row}&gt;=0.67, "三级", "能力不足"))))</f>
        <v/>
      </c>
      <c r="F8" s="3">
        <f>IF(B{row}&gt;B{row-1}, "提升", IF(B{row}&lt;B{row-1}, "下降", "持平"))</f>
        <v/>
      </c>
    </row>
    <row r="9">
      <c r="A9" s="3">
        <f>对比数据录入!A9</f>
        <v/>
      </c>
      <c r="B9" s="3">
        <f>对比数据录入!F9</f>
        <v/>
      </c>
      <c r="C9" s="3">
        <f>对比数据录入!G9</f>
        <v/>
      </c>
      <c r="D9" s="3">
        <f>IF(B{row}&gt;=1.67, "特级", IF(B{row}&gt;=1.33, "一级", IF(B{row}&gt;=1.00, "二级", IF(B{row}&gt;=0.67, "三级", "能力不足"))))</f>
        <v/>
      </c>
      <c r="E9" s="3">
        <f>IF(C{row}&gt;=1.67, "特级", IF(C{row}&gt;=1.33, "一级", IF(C{row}&gt;=1.00, "二级", IF(C{row}&gt;=0.67, "三级", "能力不足"))))</f>
        <v/>
      </c>
      <c r="F9" s="3">
        <f>IF(B{row}&gt;B{row-1}, "提升", IF(B{row}&lt;B{row-1}, "下降", "持平"))</f>
        <v/>
      </c>
    </row>
    <row r="10">
      <c r="A10" s="3">
        <f>对比数据录入!A10</f>
        <v/>
      </c>
      <c r="B10" s="3">
        <f>对比数据录入!F10</f>
        <v/>
      </c>
      <c r="C10" s="3">
        <f>对比数据录入!G10</f>
        <v/>
      </c>
      <c r="D10" s="3">
        <f>IF(B{row}&gt;=1.67, "特级", IF(B{row}&gt;=1.33, "一级", IF(B{row}&gt;=1.00, "二级", IF(B{row}&gt;=0.67, "三级", "能力不足"))))</f>
        <v/>
      </c>
      <c r="E10" s="3">
        <f>IF(C{row}&gt;=1.67, "特级", IF(C{row}&gt;=1.33, "一级", IF(C{row}&gt;=1.00, "二级", IF(C{row}&gt;=0.67, "三级", "能力不足"))))</f>
        <v/>
      </c>
      <c r="F10" s="3">
        <f>IF(B{row}&gt;B{row-1}, "提升", IF(B{row}&lt;B{row-1}, "下降", "持平"))</f>
        <v/>
      </c>
    </row>
    <row r="11">
      <c r="A11" s="3">
        <f>对比数据录入!A11</f>
        <v/>
      </c>
      <c r="B11" s="3">
        <f>对比数据录入!F11</f>
        <v/>
      </c>
      <c r="C11" s="3">
        <f>对比数据录入!G11</f>
        <v/>
      </c>
      <c r="D11" s="3">
        <f>IF(B{row}&gt;=1.67, "特级", IF(B{row}&gt;=1.33, "一级", IF(B{row}&gt;=1.00, "二级", IF(B{row}&gt;=0.67, "三级", "能力不足"))))</f>
        <v/>
      </c>
      <c r="E11" s="3">
        <f>IF(C{row}&gt;=1.67, "特级", IF(C{row}&gt;=1.33, "一级", IF(C{row}&gt;=1.00, "二级", IF(C{row}&gt;=0.67, "三级", "能力不足"))))</f>
        <v/>
      </c>
      <c r="F11" s="3">
        <f>IF(B{row}&gt;B{row-1}, "提升", IF(B{row}&lt;B{row-1}, "下降", "持平"))</f>
        <v/>
      </c>
    </row>
    <row r="12">
      <c r="A12" s="3">
        <f>对比数据录入!A12</f>
        <v/>
      </c>
      <c r="B12" s="3">
        <f>对比数据录入!F12</f>
        <v/>
      </c>
      <c r="C12" s="3">
        <f>对比数据录入!G12</f>
        <v/>
      </c>
      <c r="D12" s="3">
        <f>IF(B{row}&gt;=1.67, "特级", IF(B{row}&gt;=1.33, "一级", IF(B{row}&gt;=1.00, "二级", IF(B{row}&gt;=0.67, "三级", "能力不足"))))</f>
        <v/>
      </c>
      <c r="E12" s="3">
        <f>IF(C{row}&gt;=1.67, "特级", IF(C{row}&gt;=1.33, "一级", IF(C{row}&gt;=1.00, "二级", IF(C{row}&gt;=0.67, "三级", "能力不足"))))</f>
        <v/>
      </c>
      <c r="F12" s="3">
        <f>IF(B{row}&gt;B{row-1}, "提升", IF(B{row}&lt;B{row-1}, "下降", "持平"))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过程改进效果分析</t>
        </is>
      </c>
    </row>
    <row r="2">
      <c r="A2" s="2" t="inlineStr">
        <is>
          <t>对比组</t>
        </is>
      </c>
      <c r="B2" s="2" t="inlineStr">
        <is>
          <t>CPK提升值</t>
        </is>
      </c>
      <c r="C2" s="2" t="inlineStr">
        <is>
          <t>PPK提升值</t>
        </is>
      </c>
      <c r="D2" s="2" t="inlineStr">
        <is>
          <t>改进幅度</t>
        </is>
      </c>
      <c r="E2" s="2" t="inlineStr">
        <is>
          <t>改进有效性</t>
        </is>
      </c>
      <c r="F2" s="2" t="inlineStr">
        <is>
          <t>建议</t>
        </is>
      </c>
    </row>
    <row r="3">
      <c r="A3" s="3" t="inlineStr">
        <is>
          <t>批次1 vs 批次1</t>
        </is>
      </c>
      <c r="B3" s="3">
        <f>对比分析与图表!B3 - 对比分析与图表!B3</f>
        <v/>
      </c>
      <c r="C3" s="3">
        <f>对比分析与图表!C3 - 对比分析与图表!C3</f>
        <v/>
      </c>
      <c r="D3" s="4">
        <f>IF(对比分析与图表!B3=0, 0, (对比分析与图表!B3 - 对比分析与图表!B3)/对比分析与图表!B3)</f>
        <v/>
      </c>
      <c r="E3" s="3">
        <f>IF(D{row}&gt;0.2, "显著有效", IF(D{row}&gt;0, "部分有效", "无改进或恶化"))</f>
        <v/>
      </c>
      <c r="F3" s="5">
        <f>IF(E{row}="显著有效", "继续保持当前改进措施", IF(E{row}="部分有效", "优化改进措施，加大投入", "重新评估改进方案，查找根本原因"))</f>
        <v/>
      </c>
    </row>
    <row r="4">
      <c r="A4" s="3" t="inlineStr">
        <is>
          <t>批次1 vs 批次2</t>
        </is>
      </c>
      <c r="B4" s="3">
        <f>对比分析与图表!B4 - 对比分析与图表!B3</f>
        <v/>
      </c>
      <c r="C4" s="3">
        <f>对比分析与图表!C4 - 对比分析与图表!C3</f>
        <v/>
      </c>
      <c r="D4" s="4">
        <f>IF(对比分析与图表!B3=0, 0, (对比分析与图表!B4 - 对比分析与图表!B3)/对比分析与图表!B3)</f>
        <v/>
      </c>
      <c r="E4" s="3">
        <f>IF(D{row}&gt;0.2, "显著有效", IF(D{row}&gt;0, "部分有效", "无改进或恶化"))</f>
        <v/>
      </c>
      <c r="F4" s="5">
        <f>IF(E{row}="显著有效", "继续保持当前改进措施", IF(E{row}="部分有效", "优化改进措施，加大投入", "重新评估改进方案，查找根本原因"))</f>
        <v/>
      </c>
    </row>
    <row r="5">
      <c r="A5" s="3" t="inlineStr">
        <is>
          <t>批次1 vs 批次3</t>
        </is>
      </c>
      <c r="B5" s="3">
        <f>对比分析与图表!B5 - 对比分析与图表!B3</f>
        <v/>
      </c>
      <c r="C5" s="3">
        <f>对比分析与图表!C5 - 对比分析与图表!C3</f>
        <v/>
      </c>
      <c r="D5" s="4">
        <f>IF(对比分析与图表!B3=0, 0, (对比分析与图表!B5 - 对比分析与图表!B3)/对比分析与图表!B3)</f>
        <v/>
      </c>
      <c r="E5" s="3">
        <f>IF(D{row}&gt;0.2, "显著有效", IF(D{row}&gt;0, "部分有效", "无改进或恶化"))</f>
        <v/>
      </c>
      <c r="F5" s="5">
        <f>IF(E{row}="显著有效", "继续保持当前改进措施", IF(E{row}="部分有效", "优化改进措施，加大投入", "重新评估改进方案，查找根本原因"))</f>
        <v/>
      </c>
    </row>
    <row r="6">
      <c r="A6" s="3" t="inlineStr">
        <is>
          <t>批次1 vs 批次4</t>
        </is>
      </c>
      <c r="B6" s="3">
        <f>对比分析与图表!B6 - 对比分析与图表!B3</f>
        <v/>
      </c>
      <c r="C6" s="3">
        <f>对比分析与图表!C6 - 对比分析与图表!C3</f>
        <v/>
      </c>
      <c r="D6" s="4">
        <f>IF(对比分析与图表!B3=0, 0, (对比分析与图表!B6 - 对比分析与图表!B3)/对比分析与图表!B3)</f>
        <v/>
      </c>
      <c r="E6" s="3">
        <f>IF(D{row}&gt;0.2, "显著有效", IF(D{row}&gt;0, "部分有效", "无改进或恶化"))</f>
        <v/>
      </c>
      <c r="F6" s="5">
        <f>IF(E{row}="显著有效", "继续保持当前改进措施", IF(E{row}="部分有效", "优化改进措施，加大投入", "重新评估改进方案，查找根本原因"))</f>
        <v/>
      </c>
    </row>
    <row r="7">
      <c r="A7" s="3" t="inlineStr">
        <is>
          <t>批次1 vs 批次5</t>
        </is>
      </c>
      <c r="B7" s="3">
        <f>对比分析与图表!B7 - 对比分析与图表!B3</f>
        <v/>
      </c>
      <c r="C7" s="3">
        <f>对比分析与图表!C7 - 对比分析与图表!C3</f>
        <v/>
      </c>
      <c r="D7" s="4">
        <f>IF(对比分析与图表!B3=0, 0, (对比分析与图表!B7 - 对比分析与图表!B3)/对比分析与图表!B3)</f>
        <v/>
      </c>
      <c r="E7" s="3">
        <f>IF(D{row}&gt;0.2, "显著有效", IF(D{row}&gt;0, "部分有效", "无改进或恶化"))</f>
        <v/>
      </c>
      <c r="F7" s="5">
        <f>IF(E{row}="显著有效", "继续保持当前改进措施", IF(E{row}="部分有效", "优化改进措施，加大投入", "重新评估改进方案，查找根本原因"))</f>
        <v/>
      </c>
    </row>
    <row r="8">
      <c r="A8" s="3" t="inlineStr">
        <is>
          <t>批次1 vs 批次6</t>
        </is>
      </c>
      <c r="B8" s="3">
        <f>对比分析与图表!B8 - 对比分析与图表!B3</f>
        <v/>
      </c>
      <c r="C8" s="3">
        <f>对比分析与图表!C8 - 对比分析与图表!C3</f>
        <v/>
      </c>
      <c r="D8" s="4">
        <f>IF(对比分析与图表!B3=0, 0, (对比分析与图表!B8 - 对比分析与图表!B3)/对比分析与图表!B3)</f>
        <v/>
      </c>
      <c r="E8" s="3">
        <f>IF(D{row}&gt;0.2, "显著有效", IF(D{row}&gt;0, "部分有效", "无改进或恶化"))</f>
        <v/>
      </c>
      <c r="F8" s="5">
        <f>IF(E{row}="显著有效", "继续保持当前改进措施", IF(E{row}="部分有效", "优化改进措施，加大投入", "重新评估改进方案，查找根本原因"))</f>
        <v/>
      </c>
    </row>
    <row r="9">
      <c r="A9" s="3" t="inlineStr">
        <is>
          <t>批次1 vs 批次7</t>
        </is>
      </c>
      <c r="B9" s="3">
        <f>对比分析与图表!B9 - 对比分析与图表!B3</f>
        <v/>
      </c>
      <c r="C9" s="3">
        <f>对比分析与图表!C9 - 对比分析与图表!C3</f>
        <v/>
      </c>
      <c r="D9" s="4">
        <f>IF(对比分析与图表!B3=0, 0, (对比分析与图表!B9 - 对比分析与图表!B3)/对比分析与图表!B3)</f>
        <v/>
      </c>
      <c r="E9" s="3">
        <f>IF(D{row}&gt;0.2, "显著有效", IF(D{row}&gt;0, "部分有效", "无改进或恶化"))</f>
        <v/>
      </c>
      <c r="F9" s="5">
        <f>IF(E{row}="显著有效", "继续保持当前改进措施", IF(E{row}="部分有效", "优化改进措施，加大投入", "重新评估改进方案，查找根本原因"))</f>
        <v/>
      </c>
    </row>
    <row r="10">
      <c r="A10" s="3" t="inlineStr">
        <is>
          <t>批次1 vs 批次8</t>
        </is>
      </c>
      <c r="B10" s="3">
        <f>对比分析与图表!B10 - 对比分析与图表!B3</f>
        <v/>
      </c>
      <c r="C10" s="3">
        <f>对比分析与图表!C10 - 对比分析与图表!C3</f>
        <v/>
      </c>
      <c r="D10" s="4">
        <f>IF(对比分析与图表!B3=0, 0, (对比分析与图表!B10 - 对比分析与图表!B3)/对比分析与图表!B3)</f>
        <v/>
      </c>
      <c r="E10" s="3">
        <f>IF(D{row}&gt;0.2, "显著有效", IF(D{row}&gt;0, "部分有效", "无改进或恶化"))</f>
        <v/>
      </c>
      <c r="F10" s="5">
        <f>IF(E{row}="显著有效", "继续保持当前改进措施", IF(E{row}="部分有效", "优化改进措施，加大投入", "重新评估改进方案，查找根本原因"))</f>
        <v/>
      </c>
    </row>
    <row r="11">
      <c r="A11" s="3" t="inlineStr">
        <is>
          <t>批次1 vs 批次9</t>
        </is>
      </c>
      <c r="B11" s="3">
        <f>对比分析与图表!B11 - 对比分析与图表!B3</f>
        <v/>
      </c>
      <c r="C11" s="3">
        <f>对比分析与图表!C11 - 对比分析与图表!C3</f>
        <v/>
      </c>
      <c r="D11" s="4">
        <f>IF(对比分析与图表!B3=0, 0, (对比分析与图表!B11 - 对比分析与图表!B3)/对比分析与图表!B3)</f>
        <v/>
      </c>
      <c r="E11" s="3">
        <f>IF(D{row}&gt;0.2, "显著有效", IF(D{row}&gt;0, "部分有效", "无改进或恶化"))</f>
        <v/>
      </c>
      <c r="F11" s="5">
        <f>IF(E{row}="显著有效", "继续保持当前改进措施", IF(E{row}="部分有效", "优化改进措施，加大投入", "重新评估改进方案，查找根本原因"))</f>
        <v/>
      </c>
    </row>
    <row r="12">
      <c r="A12" s="3" t="inlineStr">
        <is>
          <t>批次1 vs 批次10</t>
        </is>
      </c>
      <c r="B12" s="3">
        <f>对比分析与图表!B12 - 对比分析与图表!B3</f>
        <v/>
      </c>
      <c r="C12" s="3">
        <f>对比分析与图表!C12 - 对比分析与图表!C3</f>
        <v/>
      </c>
      <c r="D12" s="4">
        <f>IF(对比分析与图表!B3=0, 0, (对比分析与图表!B12 - 对比分析与图表!B3)/对比分析与图表!B3)</f>
        <v/>
      </c>
      <c r="E12" s="3">
        <f>IF(D{row}&gt;0.2, "显著有效", IF(D{row}&gt;0, "部分有效", "无改进或恶化"))</f>
        <v/>
      </c>
      <c r="F12" s="5">
        <f>IF(E{row}="显著有效", "继续保持当前改进措施", IF(E{row}="部分有效", "优化改进措施，加大投入", "重新评估改进方案，查找根本原因"))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2026-03-04T12:35:11Z</dcterms:created>
  <dcterms:modified xmlns:dcterms="http://purl.org/dc/terms/" xmlns:xsi="http://www.w3.org/2001/XMLSchema-instance" xsi:type="dcterms:W3CDTF">2026-03-04T12:35:11Z</dcterms:modified>
</cp:coreProperties>
</file>