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40"/>
  </bookViews>
  <sheets>
    <sheet name="ROI测算模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<sst xmlns="http://schemas.openxmlformats.org/spreadsheetml/2006/main" count="46" uniqueCount="34">
  <si>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一、企业基础数据（可编辑）</t>
  </si>
  <si>
    <t>指标名称</t>
  </si>
  <si>
    <t>单位</t>
  </si>
  <si>
    <t>转型前</t>
  </si>
  <si>
    <t>转型后</t>
  </si>
  <si>
    <t>年度质量成本</t>
  </si>
  <si>
    <t>万元</t>
  </si>
  <si>
    <t>年度人员成本（质检/追溯）</t>
  </si>
  <si>
    <t>年度产能</t>
  </si>
  <si>
    <t>万件</t>
  </si>
  <si>
    <t>不良品率</t>
  </si>
  <si>
    <t>%</t>
  </si>
  <si>
    <t>年度设备停机时间</t>
  </si>
  <si>
    <t>小时</t>
  </si>
  <si>
    <t>年度客户投诉数</t>
  </si>
  <si>
    <t>起</t>
  </si>
  <si>
    <t>转型总投资</t>
  </si>
  <si>
    <t>年度运维成本</t>
  </si>
  <si>
    <t>二、ROI测算结果（自动计算）</t>
  </si>
  <si>
    <t>年度质量成本节约</t>
  </si>
  <si>
    <t>年度人员成本节约</t>
  </si>
  <si>
    <t>年度产能提升收益</t>
  </si>
  <si>
    <t>年度不良品损失减少</t>
  </si>
  <si>
    <t>年度停机损失减少</t>
  </si>
  <si>
    <t>年度客户投诉损失减少</t>
  </si>
  <si>
    <t>年度总收益</t>
  </si>
  <si>
    <t>年度净收益</t>
  </si>
  <si>
    <t>投资回报率（ROI）</t>
  </si>
  <si>
    <t>投资回收期</t>
  </si>
  <si>
    <t>年</t>
  </si>
  <si>
    <t>三、说明</t>
  </si>
  <si>
    <t>1. 蓝色区域为可编辑数据，其他区域为自动计算结果。</t>
  </si>
  <si>
    <t>2. 产能收益、不良品损失等系数可根据企业实际情况调整。</t>
  </si>
  <si>
    <t>3. ROI = 年度净收益 / 转型总投资；回收期 = 转型总投资 / 年度净收益。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</si>
</sst>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12"/>
      <color rgb="FFFFFFFF"/>
      <name val="微软雅黑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topLeftCell="A2" workbookViewId="0">
      <selection activeCell="C14" sqref="C14"/>
    </sheetView>
  </sheetViews>
  <sheetFormatPr defaultColWidth="9" defaultRowHeight="16.8" outlineLevelCol="3"/>
  <cols>
    <col min="1" max="1" width="78.3076923076923" customWidth="1"/>
  </cols>
  <sheetData>
    <row r="1" ht="20.4" spans="1:1">
      <c r="A1" s="1" t="s">
        <v>0</v>
      </c>
    </row>
    <row r="2" ht="17.6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 t="s">
        <v>5</v>
      </c>
      <c r="B3" s="3" t="s">
        <v>6</v>
      </c>
      <c r="C3" s="3">
        <v>8600</v>
      </c>
      <c r="D3" s="3">
        <v>3200</v>
      </c>
    </row>
    <row r="4" spans="1:4">
      <c r="A4" s="3" t="s">
        <v>7</v>
      </c>
      <c r="B4" s="3" t="s">
        <v>6</v>
      </c>
      <c r="C4" s="3">
        <v>1200</v>
      </c>
      <c r="D4" s="3">
        <v>300</v>
      </c>
    </row>
    <row r="5" spans="1:4">
      <c r="A5" s="3" t="s">
        <v>8</v>
      </c>
      <c r="B5" s="3" t="s">
        <v>9</v>
      </c>
      <c r="C5" s="3">
        <v>1200</v>
      </c>
      <c r="D5" s="3">
        <v>1500</v>
      </c>
    </row>
    <row r="6" spans="1:4">
      <c r="A6" s="3" t="s">
        <v>10</v>
      </c>
      <c r="B6" s="3" t="s">
        <v>11</v>
      </c>
      <c r="C6" s="3">
        <v>5.2</v>
      </c>
      <c r="D6" s="3">
        <v>0.75</v>
      </c>
    </row>
    <row r="7" spans="1:4">
      <c r="A7" s="3" t="s">
        <v>12</v>
      </c>
      <c r="B7" s="3" t="s">
        <v>13</v>
      </c>
      <c r="C7" s="3">
        <v>1200</v>
      </c>
      <c r="D7" s="3">
        <v>240</v>
      </c>
    </row>
    <row r="8" spans="1:4">
      <c r="A8" s="3" t="s">
        <v>14</v>
      </c>
      <c r="B8" s="3" t="s">
        <v>15</v>
      </c>
      <c r="C8" s="3">
        <v>120</v>
      </c>
      <c r="D8" s="3">
        <v>15</v>
      </c>
    </row>
    <row r="9" spans="1:4">
      <c r="A9" s="3" t="s">
        <v>16</v>
      </c>
      <c r="B9" s="3" t="s">
        <v>6</v>
      </c>
      <c r="C9" s="3">
        <v>0</v>
      </c>
      <c r="D9" s="3">
        <v>5000</v>
      </c>
    </row>
    <row r="10" spans="1:4">
      <c r="A10" s="3" t="s">
        <v>17</v>
      </c>
      <c r="B10" s="3" t="s">
        <v>6</v>
      </c>
      <c r="C10" s="3">
        <v>0</v>
      </c>
      <c r="D10" s="3">
        <v>300</v>
      </c>
    </row>
    <row r="12" ht="20.4" spans="1:1">
      <c r="A12" s="1" t="s">
        <v>18</v>
      </c>
    </row>
    <row r="13" ht="17.6" spans="1:3">
      <c r="A13" s="2" t="s">
        <v>19</v>
      </c>
      <c r="B13" s="2" t="s">
        <v>6</v>
      </c>
      <c r="C13" s="2">
        <f>C3-D3</f>
        <v>5400</v>
      </c>
    </row>
    <row r="14" spans="1:3">
      <c r="A14" s="3" t="s">
        <v>20</v>
      </c>
      <c r="B14" s="3" t="s">
        <v>6</v>
      </c>
      <c r="C14" s="3">
        <f>C4-D4</f>
        <v>900</v>
      </c>
    </row>
    <row r="15" spans="1:3">
      <c r="A15" s="3" t="s">
        <v>21</v>
      </c>
      <c r="B15" s="3" t="s">
        <v>6</v>
      </c>
      <c r="C15" s="3">
        <f>(D5-C5)*100</f>
        <v>30000</v>
      </c>
    </row>
    <row r="16" spans="1:3">
      <c r="A16" s="3" t="s">
        <v>22</v>
      </c>
      <c r="B16" s="3" t="s">
        <v>6</v>
      </c>
      <c r="C16" s="3">
        <f>(C6-D6)*C5*100</f>
        <v>534000</v>
      </c>
    </row>
    <row r="17" spans="1:3">
      <c r="A17" s="3" t="s">
        <v>23</v>
      </c>
      <c r="B17" s="3" t="s">
        <v>6</v>
      </c>
      <c r="C17" s="3">
        <f>(C7-D7)*5</f>
        <v>4800</v>
      </c>
    </row>
    <row r="18" spans="1:3">
      <c r="A18" s="3" t="s">
        <v>24</v>
      </c>
      <c r="B18" s="3" t="s">
        <v>6</v>
      </c>
      <c r="C18" s="3">
        <f>(C8-D8)*20</f>
        <v>2100</v>
      </c>
    </row>
    <row r="19" spans="1:3">
      <c r="A19" s="3" t="s">
        <v>25</v>
      </c>
      <c r="B19" s="3" t="s">
        <v>6</v>
      </c>
      <c r="C19" s="3">
        <f>SUM(C13:C18)</f>
        <v>577200</v>
      </c>
    </row>
    <row r="20" spans="1:3">
      <c r="A20" s="3" t="s">
        <v>26</v>
      </c>
      <c r="B20" s="3" t="s">
        <v>6</v>
      </c>
      <c r="C20" s="3">
        <f>C19-D9</f>
        <v>572200</v>
      </c>
    </row>
    <row r="21" spans="1:3">
      <c r="A21" s="3" t="s">
        <v>27</v>
      </c>
      <c r="B21" s="3" t="s">
        <v>11</v>
      </c>
      <c r="C21" s="3">
        <f>C20/D8*100</f>
        <v>3814666.66666667</v>
      </c>
    </row>
    <row r="22" spans="1:3">
      <c r="A22" s="3" t="s">
        <v>28</v>
      </c>
      <c r="B22" s="3" t="s">
        <v>29</v>
      </c>
      <c r="C22" s="3">
        <f>D8/C20</f>
        <v>2.62146102761272e-5</v>
      </c>
    </row>
    <row r="24" ht="17.6" spans="1:1">
      <c r="A24" s="4" t="s">
        <v>30</v>
      </c>
    </row>
    <row r="25" spans="1:1">
      <c r="A25" t="s">
        <v>31</v>
      </c>
    </row>
    <row r="26" spans="1:1">
      <c r="A26" t="s">
        <v>32</v>
      </c>
    </row>
    <row r="27" spans="1:1">
      <c r="A27" t="s">
        <v>33</v>
      </c>
    </row>
  </sheetData>
  <mergeCells count="2">
    <mergeCell ref="A1:D1"/>
    <mergeCell ref="A12:D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ROI测算模型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王新民</cp:lastModifiedBy>
  <dcterms:created xsi:type="dcterms:W3CDTF">2026-03-05T22:28:00Z</dcterms:created>
  <dcterms:modified xsi:type="dcterms:W3CDTF">2026-03-05T22:29:24Z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6DCB6398DE232DA44493A9693D889188_42</vt:lpwstr>
  </property>
  <property fmtid="{D5CDD505-2E9C-101B-9397-08002B2CF9AE}" pid="3" name="KSOProductBuildVer">
    <vt:lpwstr>2052-12.1.23155.23155</vt:lpwstr>
  </property>
</Properties>
</file>