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-使用说明" sheetId="1" state="visible" r:id="rId1"/>
    <sheet xmlns:r="http://schemas.openxmlformats.org/officeDocument/2006/relationships" name="01-评分标准" sheetId="2" state="visible" r:id="rId2"/>
    <sheet xmlns:r="http://schemas.openxmlformats.org/officeDocument/2006/relationships" name="02-打分表" sheetId="3" state="visible" r:id="rId3"/>
    <sheet xmlns:r="http://schemas.openxmlformats.org/officeDocument/2006/relationships" name="03-汇总看板" sheetId="4" state="visible" r:id="rId4"/>
    <sheet xmlns:r="http://schemas.openxmlformats.org/officeDocument/2006/relationships" name="04-指标字典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微软雅黑"/>
      <b val="1"/>
      <color rgb="000F172A"/>
      <sz val="16"/>
    </font>
    <font>
      <name val="微软雅黑"/>
      <color rgb="0064748B"/>
      <sz val="10"/>
    </font>
    <font>
      <name val="微软雅黑"/>
      <b val="1"/>
      <color rgb="00FFFFFF"/>
      <sz val="11"/>
    </font>
    <font>
      <name val="微软雅黑"/>
      <b val="1"/>
      <color rgb="001E293B"/>
      <sz val="10"/>
    </font>
    <font>
      <name val="微软雅黑"/>
      <color rgb="001E293B"/>
      <sz val="10"/>
    </font>
  </fonts>
  <fills count="6">
    <fill>
      <patternFill/>
    </fill>
    <fill>
      <patternFill patternType="gray125"/>
    </fill>
    <fill>
      <patternFill patternType="solid">
        <fgColor rgb="000EA5E9"/>
      </patternFill>
    </fill>
    <fill>
      <patternFill patternType="solid">
        <fgColor rgb="00E0F2FE"/>
      </patternFill>
    </fill>
    <fill>
      <patternFill patternType="solid">
        <fgColor rgb="00FFF7ED"/>
      </patternFill>
    </fill>
    <fill>
      <patternFill patternType="solid">
        <fgColor rgb="00ECFDF5"/>
      </patternFill>
    </fill>
  </fills>
  <borders count="5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right/>
      <top/>
      <bottom/>
      <diagonal/>
    </border>
    <border>
      <left style="thin">
        <color rgb="00CBD5E1"/>
      </left>
      <right style="thin">
        <color rgb="00CBD5E1"/>
      </right>
      <top/>
      <bottom/>
      <diagonal/>
    </border>
    <border>
      <left style="thin">
        <color rgb="00CBD5E1"/>
      </left>
      <right style="thin">
        <color rgb="00CBD5E1"/>
      </right>
      <top/>
      <bottom style="thin">
        <color rgb="00CBD5E1"/>
      </bottom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center" wrapText="1"/>
    </xf>
    <xf numFmtId="0" fontId="4" fillId="0" borderId="0" pivotButton="0" quotePrefix="0" xfId="0"/>
    <xf numFmtId="0" fontId="4" fillId="3" borderId="1" applyAlignment="1" pivotButton="0" quotePrefix="0" xfId="0">
      <alignment vertical="center" wrapText="1"/>
    </xf>
    <xf numFmtId="0" fontId="5" fillId="3" borderId="1" applyAlignment="1" pivotButton="0" quotePrefix="0" xfId="0">
      <alignment vertical="center" wrapText="1"/>
    </xf>
    <xf numFmtId="9" fontId="5" fillId="3" borderId="1" applyAlignment="1" pivotButton="0" quotePrefix="0" xfId="0">
      <alignment vertical="center" wrapText="1"/>
    </xf>
    <xf numFmtId="0" fontId="4" fillId="0" borderId="1" pivotButton="0" quotePrefix="0" xfId="0"/>
    <xf numFmtId="0" fontId="5" fillId="4" borderId="1" pivotButton="0" quotePrefix="0" xfId="0"/>
    <xf numFmtId="0" fontId="4" fillId="4" borderId="1" applyAlignment="1" pivotButton="0" quotePrefix="0" xfId="0">
      <alignment vertical="center" wrapText="1"/>
    </xf>
    <xf numFmtId="0" fontId="4" fillId="5" borderId="1" applyAlignment="1" pivotButton="0" quotePrefix="0" xfId="0">
      <alignment vertical="center" wrapText="1"/>
    </xf>
    <xf numFmtId="0" fontId="0" fillId="0" borderId="3" pivotButton="0" quotePrefix="0" xfId="0"/>
    <xf numFmtId="0" fontId="0" fillId="0" borderId="4" pivotButton="0" quotePrefix="0" xfId="0"/>
    <xf numFmtId="0" fontId="4" fillId="5" borderId="0" pivotButton="0" quotePrefix="0" xfId="0"/>
    <xf numFmtId="9" fontId="5" fillId="4" borderId="1" applyAlignment="1" pivotButton="0" quotePrefix="0" xfId="0">
      <alignment vertical="center" wrapText="1"/>
    </xf>
    <xf numFmtId="9" fontId="0" fillId="0" borderId="0" pivotButton="0" quotePrefix="0" xfId="0"/>
    <xf numFmtId="0" fontId="5" fillId="0" borderId="1" pivotButton="0" quotePrefix="0" xfId="0"/>
    <xf numFmtId="0" fontId="0" fillId="0" borderId="1" pivotButton="0" quotePrefix="0" xfId="0"/>
    <xf numFmtId="0" fontId="0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质量文化五维雷达</a:t>
            </a:r>
          </a:p>
        </rich>
      </tx>
    </title>
    <plotArea>
      <radarChart>
        <radarStyle val="standard"/>
        <ser>
          <idx val="0"/>
          <order val="0"/>
          <tx>
            <strRef>
              <f>'03-汇总看板'!B12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'03-汇总看板'!$A$13:$A$17</f>
            </numRef>
          </cat>
          <val>
            <numRef>
              <f>'03-汇总看板'!$B$13:$B$17</f>
            </numRef>
          </val>
        </ser>
        <axId val="10"/>
        <axId val="100"/>
      </rad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14" customWidth="1" min="1" max="1"/>
    <col width="88" customWidth="1" min="2" max="2"/>
  </cols>
  <sheetData>
    <row r="1" ht="28" customHeight="1">
      <c r="A1" s="1" t="inlineStr">
        <is>
          <t>质量文化度量打分评分表（Excel 工具模板）</t>
        </is>
      </c>
    </row>
    <row r="2">
      <c r="A2" s="2" t="inlineStr">
        <is>
          <t>配套智库文章：《质量文化度量——如何用数据衡量一个组织的质量氛围》· id=209 · 知识编号 13.3.1</t>
        </is>
      </c>
    </row>
    <row r="4">
      <c r="A4" s="3" t="inlineStr">
        <is>
          <t>项目</t>
        </is>
      </c>
      <c r="B4" s="3" t="inlineStr">
        <is>
          <t>说明</t>
        </is>
      </c>
    </row>
    <row r="5" ht="36" customHeight="1">
      <c r="A5" s="4" t="inlineStr">
        <is>
          <t>定位</t>
        </is>
      </c>
      <c r="B5" s="5" t="inlineStr">
        <is>
          <t>诊断工具，而非绩效考核表。前期建议匿名填写，结果用于改进而非排名问责。</t>
        </is>
      </c>
    </row>
    <row r="6" ht="36" customHeight="1">
      <c r="A6" s="4" t="inlineStr">
        <is>
          <t>结构</t>
        </is>
      </c>
      <c r="B6" s="5" t="inlineStr">
        <is>
          <t>五维度（价值观共识度/行为意愿度/制度支撑度/沟通透明度/持续改进力）× 各 4 题，共 20 题，1～5 分。</t>
        </is>
      </c>
    </row>
    <row r="7" ht="36" customHeight="1">
      <c r="A7" s="4" t="inlineStr">
        <is>
          <t>建议权重</t>
        </is>
      </c>
      <c r="B7" s="5" t="inlineStr">
        <is>
          <t>D1 20% · D2 25% · D3 20% · D4 15% · D5 20%（可在「03-汇总看板」调整权重后自动重算）。</t>
        </is>
      </c>
    </row>
    <row r="8" ht="36" customHeight="1">
      <c r="A8" s="4" t="inlineStr">
        <is>
          <t>使用步骤</t>
        </is>
      </c>
      <c r="B8" s="5" t="inlineStr">
        <is>
          <t>①读「01-评分标准」→②在「02-打分表」按部门/工厂抽样填写→③看「03-汇总看板」雷达与短板→④用「04-指标字典」设计客观指标补强。</t>
        </is>
      </c>
    </row>
    <row r="9" ht="36" customHeight="1">
      <c r="A9" s="4" t="inlineStr">
        <is>
          <t>抽样建议</t>
        </is>
      </c>
      <c r="B9" s="5" t="inlineStr">
        <is>
          <t>试点：单工厂/单事业部；全员或分层抽样（高/中/基层）。样本量建议 ≥30，关键岗位尽量覆盖。</t>
        </is>
      </c>
    </row>
    <row r="10" ht="36" customHeight="1">
      <c r="A10" s="4" t="inlineStr">
        <is>
          <t>频率</t>
        </is>
      </c>
      <c r="B10" s="5" t="inlineStr">
        <is>
          <t>基线一次 + 改进后 3～6 个月复测；常态化建议每半年一次。</t>
        </is>
      </c>
    </row>
    <row r="11" ht="36" customHeight="1">
      <c r="A11" s="4" t="inlineStr">
        <is>
          <t>组合方法</t>
        </is>
      </c>
      <c r="B11" s="5" t="inlineStr">
        <is>
          <t>问卷打分摸底 + 结构化访谈挖因 + 事件数据验行为（上报率、再发率等）。</t>
        </is>
      </c>
    </row>
    <row r="12" ht="36" customHeight="1">
      <c r="A12" s="4" t="inlineStr">
        <is>
          <t>红线</t>
        </is>
      </c>
      <c r="B12" s="5" t="inlineStr">
        <is>
          <t>勿把文化分直接挂钩个人绩效；勿只看总分忽略维度结构；勿度量而不立项改进。</t>
        </is>
      </c>
    </row>
    <row r="13" ht="36" customHeight="1">
      <c r="A13" s="4" t="inlineStr">
        <is>
          <t>版本</t>
        </is>
      </c>
      <c r="B13" s="5" t="inlineStr">
        <is>
          <t>v20260722 · 卓越质量智库 · www.zhiliangclub.com</t>
        </is>
      </c>
    </row>
  </sheetData>
  <mergeCells count="2">
    <mergeCell ref="A2:B2"/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22" customWidth="1" min="1" max="1"/>
    <col width="56" customWidth="1" min="2" max="2"/>
    <col width="14" customWidth="1" min="3" max="3"/>
  </cols>
  <sheetData>
    <row r="1">
      <c r="A1" s="1" t="inlineStr">
        <is>
          <t>1～5 分评分锚点（适用于全部题目）</t>
        </is>
      </c>
    </row>
    <row r="3">
      <c r="A3" s="3" t="inlineStr">
        <is>
          <t>分值</t>
        </is>
      </c>
      <c r="B3" s="3" t="inlineStr">
        <is>
          <t>等级</t>
        </is>
      </c>
      <c r="C3" s="3" t="inlineStr">
        <is>
          <t>判断要点</t>
        </is>
      </c>
    </row>
    <row r="4">
      <c r="A4" s="4" t="n">
        <v>1</v>
      </c>
      <c r="B4" s="5" t="inlineStr">
        <is>
          <t>几乎不符合 / 很差</t>
        </is>
      </c>
      <c r="C4" s="5" t="inlineStr">
        <is>
          <t>偶发或完全相反</t>
        </is>
      </c>
    </row>
    <row r="5">
      <c r="A5" s="4" t="n">
        <v>2</v>
      </c>
      <c r="B5" s="5" t="inlineStr">
        <is>
          <t>较少符合 / 较差</t>
        </is>
      </c>
      <c r="C5" s="5" t="inlineStr">
        <is>
          <t>多数情况下不支持质量文化</t>
        </is>
      </c>
    </row>
    <row r="6">
      <c r="A6" s="4" t="n">
        <v>3</v>
      </c>
      <c r="B6" s="5" t="inlineStr">
        <is>
          <t>部分符合 / 一般</t>
        </is>
      </c>
      <c r="C6" s="5" t="inlineStr">
        <is>
          <t>有时支持，但不稳定</t>
        </is>
      </c>
    </row>
    <row r="7">
      <c r="A7" s="4" t="n">
        <v>4</v>
      </c>
      <c r="B7" s="5" t="inlineStr">
        <is>
          <t>较多符合 / 较好</t>
        </is>
      </c>
      <c r="C7" s="5" t="inlineStr">
        <is>
          <t>多数情况下能体现质量文化</t>
        </is>
      </c>
    </row>
    <row r="8">
      <c r="A8" s="4" t="n">
        <v>5</v>
      </c>
      <c r="B8" s="5" t="inlineStr">
        <is>
          <t>高度符合 / 优秀</t>
        </is>
      </c>
      <c r="C8" s="5" t="inlineStr">
        <is>
          <t>稳定、可示范、可复制</t>
        </is>
      </c>
    </row>
    <row r="10">
      <c r="A10" s="6" t="inlineStr">
        <is>
          <t>维度说明</t>
        </is>
      </c>
    </row>
    <row r="11">
      <c r="A11" s="3" t="inlineStr">
        <is>
          <t>维度</t>
        </is>
      </c>
      <c r="B11" s="3" t="inlineStr">
        <is>
          <t>关注点</t>
        </is>
      </c>
      <c r="C11" s="3" t="inlineStr">
        <is>
          <t>建议权重</t>
        </is>
      </c>
    </row>
    <row r="12">
      <c r="A12" s="7" t="inlineStr">
        <is>
          <t>D1 价值观共识度</t>
        </is>
      </c>
      <c r="B12" s="8" t="inlineStr">
        <is>
          <t>想不想做：质量是否被真正视为战略优先，而非口号</t>
        </is>
      </c>
      <c r="C12" s="9" t="n">
        <v>0.2</v>
      </c>
    </row>
    <row r="13">
      <c r="A13" s="7" t="inlineStr">
        <is>
          <t>D2 行为意愿度</t>
        </is>
      </c>
      <c r="B13" s="8" t="inlineStr">
        <is>
          <t>做不做：发现异常是否愿意上报、协作与守线</t>
        </is>
      </c>
      <c r="C13" s="9" t="n">
        <v>0.25</v>
      </c>
    </row>
    <row r="14">
      <c r="A14" s="7" t="inlineStr">
        <is>
          <t>D3 制度支撑度</t>
        </is>
      </c>
      <c r="B14" s="8" t="inlineStr">
        <is>
          <t>能不能做：绩效、升级、奖惩与培训是否支撑文化口号</t>
        </is>
      </c>
      <c r="C14" s="9" t="n">
        <v>0.2</v>
      </c>
    </row>
    <row r="15">
      <c r="A15" s="7" t="inlineStr">
        <is>
          <t>D4 沟通透明度</t>
        </is>
      </c>
      <c r="B15" s="8" t="inlineStr">
        <is>
          <t>说不说得出：问题上报、失败讨论与跨层信息传递是否畅通</t>
        </is>
      </c>
      <c r="C15" s="9" t="n">
        <v>0.15</v>
      </c>
    </row>
    <row r="16">
      <c r="A16" s="7" t="inlineStr">
        <is>
          <t>D5 持续改进力</t>
        </is>
      </c>
      <c r="B16" s="8" t="inlineStr">
        <is>
          <t>能不能持续进化：改进参与、再发控制与成果固化</t>
        </is>
      </c>
      <c r="C16" s="9" t="n">
        <v>0.2</v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62" customWidth="1" min="3" max="3"/>
    <col width="12" customWidth="1" min="4" max="4"/>
    <col width="22" customWidth="1" min="5" max="5"/>
    <col width="12" customWidth="1" min="6" max="6"/>
    <col width="12" customWidth="1" min="7" max="7"/>
  </cols>
  <sheetData>
    <row r="1">
      <c r="A1" s="1" t="inlineStr">
        <is>
          <t>质量文化度量 · 现场打分表</t>
        </is>
      </c>
    </row>
    <row r="2">
      <c r="A2" s="10" t="inlineStr">
        <is>
          <t>评估对象（工厂/部门）</t>
        </is>
      </c>
      <c r="B2" s="11" t="inlineStr"/>
    </row>
    <row r="3">
      <c r="A3" s="10" t="inlineStr">
        <is>
          <t>评估日期</t>
        </is>
      </c>
      <c r="B3" s="11" t="inlineStr"/>
    </row>
    <row r="4">
      <c r="A4" s="10" t="inlineStr">
        <is>
          <t>评估轮次（基线/复测）</t>
        </is>
      </c>
      <c r="B4" s="11" t="inlineStr">
        <is>
          <t>基线</t>
        </is>
      </c>
    </row>
    <row r="5">
      <c r="A5" s="10" t="inlineStr">
        <is>
          <t>填写方式</t>
        </is>
      </c>
      <c r="B5" s="11" t="inlineStr">
        <is>
          <t>匿名问卷 / 自评 / 访谈打分</t>
        </is>
      </c>
    </row>
    <row r="6">
      <c r="A6" s="10" t="inlineStr">
        <is>
          <t>样本人数</t>
        </is>
      </c>
      <c r="B6" s="11" t="inlineStr"/>
    </row>
    <row r="7">
      <c r="A7" s="10" t="inlineStr">
        <is>
          <t>填写人角色（可选）</t>
        </is>
      </c>
      <c r="B7" s="11" t="inlineStr">
        <is>
          <t>一线 / 班组长 / 工程师 / 经理</t>
        </is>
      </c>
    </row>
    <row r="9" ht="24" customHeight="1">
      <c r="A9" s="3" t="inlineStr">
        <is>
          <t>题号</t>
        </is>
      </c>
      <c r="B9" s="3" t="inlineStr">
        <is>
          <t>维度</t>
        </is>
      </c>
      <c r="C9" s="3" t="inlineStr">
        <is>
          <t>评估题目（场景化陈述）</t>
        </is>
      </c>
      <c r="D9" s="3" t="inlineStr">
        <is>
          <t>得分(1-5)</t>
        </is>
      </c>
      <c r="E9" s="3" t="inlineStr">
        <is>
          <t>证据/备注</t>
        </is>
      </c>
      <c r="F9" s="3" t="inlineStr">
        <is>
          <t>维度均分</t>
        </is>
      </c>
      <c r="G9" s="3" t="inlineStr">
        <is>
          <t>加权贡献</t>
        </is>
      </c>
    </row>
    <row r="10" ht="32" customHeight="1">
      <c r="A10" s="5" t="inlineStr">
        <is>
          <t>D1-1</t>
        </is>
      </c>
      <c r="B10" s="7" t="inlineStr">
        <is>
          <t>价值观共识度</t>
        </is>
      </c>
      <c r="C10" s="5" t="inlineStr">
        <is>
          <t>我能准确说出公司质量方针或本年度质量目标的要点。</t>
        </is>
      </c>
      <c r="D10" s="12" t="inlineStr"/>
      <c r="E10" s="5" t="inlineStr"/>
      <c r="F10" s="13">
        <f>IF(COUNT(D10:D13)=0,"",ROUND(AVERAGE(D10:D13),2))</f>
        <v/>
      </c>
      <c r="G10" s="4">
        <f>IF(F10="","",ROUND(F10*0.2,2))</f>
        <v/>
      </c>
    </row>
    <row r="11" ht="32" customHeight="1">
      <c r="A11" s="5" t="inlineStr">
        <is>
          <t>D1-2</t>
        </is>
      </c>
      <c r="B11" s="7" t="inlineStr">
        <is>
          <t>价值观共识度</t>
        </is>
      </c>
      <c r="C11" s="5" t="inlineStr">
        <is>
          <t>当质量与交期/成本冲突时，我所在团队通常会优先守住质量底线。</t>
        </is>
      </c>
      <c r="D11" s="12" t="inlineStr"/>
      <c r="E11" s="5" t="inlineStr"/>
      <c r="F11" s="14" t="n"/>
      <c r="G11" s="14" t="n"/>
    </row>
    <row r="12" ht="32" customHeight="1">
      <c r="A12" s="5" t="inlineStr">
        <is>
          <t>D1-3</t>
        </is>
      </c>
      <c r="B12" s="7" t="inlineStr">
        <is>
          <t>价值观共识度</t>
        </is>
      </c>
      <c r="C12" s="5" t="inlineStr">
        <is>
          <t>管理层在会议上强调质量后，日常决策中也能言行一致。</t>
        </is>
      </c>
      <c r="D12" s="12" t="inlineStr"/>
      <c r="E12" s="5" t="inlineStr"/>
      <c r="F12" s="14" t="n"/>
      <c r="G12" s="14" t="n"/>
    </row>
    <row r="13" ht="32" customHeight="1">
      <c r="A13" s="5" t="inlineStr">
        <is>
          <t>D1-4</t>
        </is>
      </c>
      <c r="B13" s="7" t="inlineStr">
        <is>
          <t>价值观共识度</t>
        </is>
      </c>
      <c r="C13" s="5" t="inlineStr">
        <is>
          <t>同事普遍认同「质量是每个人的责任」，而非「只是质检部门的事」。</t>
        </is>
      </c>
      <c r="D13" s="12" t="inlineStr"/>
      <c r="E13" s="5" t="inlineStr"/>
      <c r="F13" s="15" t="n"/>
      <c r="G13" s="15" t="n"/>
    </row>
    <row r="14" ht="32" customHeight="1">
      <c r="A14" s="5" t="inlineStr">
        <is>
          <t>D2-1</t>
        </is>
      </c>
      <c r="B14" s="7" t="inlineStr">
        <is>
          <t>行为意愿度</t>
        </is>
      </c>
      <c r="C14" s="5" t="inlineStr">
        <is>
          <t>发现质量异常时，我会主动走正式渠道上报，而不是私下消化或沉默。</t>
        </is>
      </c>
      <c r="D14" s="12" t="inlineStr"/>
      <c r="E14" s="5" t="inlineStr"/>
      <c r="F14" s="13">
        <f>IF(COUNT(D14:D17)=0,"",ROUND(AVERAGE(D14:D17),2))</f>
        <v/>
      </c>
      <c r="G14" s="4">
        <f>IF(F14="","",ROUND(F14*0.25,2))</f>
        <v/>
      </c>
    </row>
    <row r="15" ht="32" customHeight="1">
      <c r="A15" s="5" t="inlineStr">
        <is>
          <t>D2-2</t>
        </is>
      </c>
      <c r="B15" s="7" t="inlineStr">
        <is>
          <t>行为意愿度</t>
        </is>
      </c>
      <c r="C15" s="5" t="inlineStr">
        <is>
          <t>即使可能影响产出，我也会坚持按标准作业/控制计划执行。</t>
        </is>
      </c>
      <c r="D15" s="12" t="inlineStr"/>
      <c r="E15" s="5" t="inlineStr"/>
      <c r="F15" s="14" t="n"/>
      <c r="G15" s="14" t="n"/>
    </row>
    <row r="16" ht="32" customHeight="1">
      <c r="A16" s="5" t="inlineStr">
        <is>
          <t>D2-3</t>
        </is>
      </c>
      <c r="B16" s="7" t="inlineStr">
        <is>
          <t>行为意愿度</t>
        </is>
      </c>
      <c r="C16" s="5" t="inlineStr">
        <is>
          <t>跨部门出现质量争议时，我会主动沟通而不是推诿或冷处理。</t>
        </is>
      </c>
      <c r="D16" s="12" t="inlineStr"/>
      <c r="E16" s="5" t="inlineStr"/>
      <c r="F16" s="14" t="n"/>
      <c r="G16" s="14" t="n"/>
    </row>
    <row r="17" ht="32" customHeight="1">
      <c r="A17" s="5" t="inlineStr">
        <is>
          <t>D2-4</t>
        </is>
      </c>
      <c r="B17" s="7" t="inlineStr">
        <is>
          <t>行为意愿度</t>
        </is>
      </c>
      <c r="C17" s="5" t="inlineStr">
        <is>
          <t>若发现同事隐瞒质量问题，我会按流程提醒或升级，而不是视而不见。</t>
        </is>
      </c>
      <c r="D17" s="12" t="inlineStr"/>
      <c r="E17" s="5" t="inlineStr"/>
      <c r="F17" s="15" t="n"/>
      <c r="G17" s="15" t="n"/>
    </row>
    <row r="18" ht="32" customHeight="1">
      <c r="A18" s="5" t="inlineStr">
        <is>
          <t>D3-1</t>
        </is>
      </c>
      <c r="B18" s="7" t="inlineStr">
        <is>
          <t>制度支撑度</t>
        </is>
      </c>
      <c r="C18" s="5" t="inlineStr">
        <is>
          <t>绩效考核中质量指标的权重，与「质量优先」的口头要求基本匹配。</t>
        </is>
      </c>
      <c r="D18" s="12" t="inlineStr"/>
      <c r="E18" s="5" t="inlineStr"/>
      <c r="F18" s="13">
        <f>IF(COUNT(D18:D21)=0,"",ROUND(AVERAGE(D18:D21),2))</f>
        <v/>
      </c>
      <c r="G18" s="4">
        <f>IF(F18="","",ROUND(F18*0.2,2))</f>
        <v/>
      </c>
    </row>
    <row r="19" ht="32" customHeight="1">
      <c r="A19" s="5" t="inlineStr">
        <is>
          <t>D3-2</t>
        </is>
      </c>
      <c r="B19" s="7" t="inlineStr">
        <is>
          <t>制度支撑度</t>
        </is>
      </c>
      <c r="C19" s="5" t="inlineStr">
        <is>
          <t>问题升级机制清晰可用，一线不必层层请示也能触发必要响应。</t>
        </is>
      </c>
      <c r="D19" s="12" t="inlineStr"/>
      <c r="E19" s="5" t="inlineStr"/>
      <c r="F19" s="14" t="n"/>
      <c r="G19" s="14" t="n"/>
    </row>
    <row r="20" ht="32" customHeight="1">
      <c r="A20" s="5" t="inlineStr">
        <is>
          <t>D3-3</t>
        </is>
      </c>
      <c r="B20" s="7" t="inlineStr">
        <is>
          <t>制度支撑度</t>
        </is>
      </c>
      <c r="C20" s="5" t="inlineStr">
        <is>
          <t>质量相关的正向激励（表彰/奖励/晋升）在激励体系中有实际存在感。</t>
        </is>
      </c>
      <c r="D20" s="12" t="inlineStr"/>
      <c r="E20" s="5" t="inlineStr"/>
      <c r="F20" s="14" t="n"/>
      <c r="G20" s="14" t="n"/>
    </row>
    <row r="21" ht="32" customHeight="1">
      <c r="A21" s="5" t="inlineStr">
        <is>
          <t>D3-4</t>
        </is>
      </c>
      <c r="B21" s="7" t="inlineStr">
        <is>
          <t>制度支撑度</t>
        </is>
      </c>
      <c r="C21" s="5" t="inlineStr">
        <is>
          <t>质量文化/意识类培训后有行为跟进，而非「听完就算」。</t>
        </is>
      </c>
      <c r="D21" s="12" t="inlineStr"/>
      <c r="E21" s="5" t="inlineStr"/>
      <c r="F21" s="15" t="n"/>
      <c r="G21" s="15" t="n"/>
    </row>
    <row r="22" ht="32" customHeight="1">
      <c r="A22" s="5" t="inlineStr">
        <is>
          <t>D4-1</t>
        </is>
      </c>
      <c r="B22" s="7" t="inlineStr">
        <is>
          <t>沟通透明度</t>
        </is>
      </c>
      <c r="C22" s="5" t="inlineStr">
        <is>
          <t>质量问题从发生到被正式记录，通常不会被长时间隐瞒。</t>
        </is>
      </c>
      <c r="D22" s="12" t="inlineStr"/>
      <c r="E22" s="5" t="inlineStr"/>
      <c r="F22" s="13">
        <f>IF(COUNT(D22:D25)=0,"",ROUND(AVERAGE(D22:D25),2))</f>
        <v/>
      </c>
      <c r="G22" s="4">
        <f>IF(F22="","",ROUND(F22*0.15,2))</f>
        <v/>
      </c>
    </row>
    <row r="23" ht="32" customHeight="1">
      <c r="A23" s="5" t="inlineStr">
        <is>
          <t>D4-2</t>
        </is>
      </c>
      <c r="B23" s="7" t="inlineStr">
        <is>
          <t>沟通透明度</t>
        </is>
      </c>
      <c r="C23" s="5" t="inlineStr">
        <is>
          <t>失败与近失可以被公开讨论，讨论氛围对事不对人。</t>
        </is>
      </c>
      <c r="D23" s="12" t="inlineStr"/>
      <c r="E23" s="5" t="inlineStr"/>
      <c r="F23" s="14" t="n"/>
      <c r="G23" s="14" t="n"/>
    </row>
    <row r="24" ht="32" customHeight="1">
      <c r="A24" s="5" t="inlineStr">
        <is>
          <t>D4-3</t>
        </is>
      </c>
      <c r="B24" s="7" t="inlineStr">
        <is>
          <t>沟通透明度</t>
        </is>
      </c>
      <c r="C24" s="5" t="inlineStr">
        <is>
          <t>管理层对重大质量问题知情及时，且会跟进关注。</t>
        </is>
      </c>
      <c r="D24" s="12" t="inlineStr"/>
      <c r="E24" s="5" t="inlineStr"/>
      <c r="F24" s="14" t="n"/>
      <c r="G24" s="14" t="n"/>
    </row>
    <row r="25" ht="32" customHeight="1">
      <c r="A25" s="5" t="inlineStr">
        <is>
          <t>D4-4</t>
        </is>
      </c>
      <c r="B25" s="7" t="inlineStr">
        <is>
          <t>沟通透明度</t>
        </is>
      </c>
      <c r="C25" s="5" t="inlineStr">
        <is>
          <t>质量统计与关键信息能在跨部门、跨层级间有效共享。</t>
        </is>
      </c>
      <c r="D25" s="12" t="inlineStr"/>
      <c r="E25" s="5" t="inlineStr"/>
      <c r="F25" s="15" t="n"/>
      <c r="G25" s="15" t="n"/>
    </row>
    <row r="26" ht="32" customHeight="1">
      <c r="A26" s="5" t="inlineStr">
        <is>
          <t>D5-1</t>
        </is>
      </c>
      <c r="B26" s="7" t="inlineStr">
        <is>
          <t>持续改进力</t>
        </is>
      </c>
      <c r="C26" s="5" t="inlineStr">
        <is>
          <t>我所在团队会主动提出改进建议或参与改进项目。</t>
        </is>
      </c>
      <c r="D26" s="12" t="inlineStr"/>
      <c r="E26" s="5" t="inlineStr"/>
      <c r="F26" s="13">
        <f>IF(COUNT(D26:D29)=0,"",ROUND(AVERAGE(D26:D29),2))</f>
        <v/>
      </c>
      <c r="G26" s="4">
        <f>IF(F26="","",ROUND(F26*0.2,2))</f>
        <v/>
      </c>
    </row>
    <row r="27" ht="32" customHeight="1">
      <c r="A27" s="5" t="inlineStr">
        <is>
          <t>D5-2</t>
        </is>
      </c>
      <c r="B27" s="7" t="inlineStr">
        <is>
          <t>持续改进力</t>
        </is>
      </c>
      <c r="C27" s="5" t="inlineStr">
        <is>
          <t>同类缺陷模式整改后，短期内再次出现的情况较少。</t>
        </is>
      </c>
      <c r="D27" s="12" t="inlineStr"/>
      <c r="E27" s="5" t="inlineStr"/>
      <c r="F27" s="14" t="n"/>
      <c r="G27" s="14" t="n"/>
    </row>
    <row r="28" ht="32" customHeight="1">
      <c r="A28" s="5" t="inlineStr">
        <is>
          <t>D5-3</t>
        </is>
      </c>
      <c r="B28" s="7" t="inlineStr">
        <is>
          <t>持续改进力</t>
        </is>
      </c>
      <c r="C28" s="5" t="inlineStr">
        <is>
          <t>有效对策会在合理周期内写入标准作业/控制计划并培训到位。</t>
        </is>
      </c>
      <c r="D28" s="12" t="inlineStr"/>
      <c r="E28" s="5" t="inlineStr"/>
      <c r="F28" s="14" t="n"/>
      <c r="G28" s="14" t="n"/>
    </row>
    <row r="29" ht="32" customHeight="1">
      <c r="A29" s="5" t="inlineStr">
        <is>
          <t>D5-4</t>
        </is>
      </c>
      <c r="B29" s="7" t="inlineStr">
        <is>
          <t>持续改进力</t>
        </is>
      </c>
      <c r="C29" s="5" t="inlineStr">
        <is>
          <t>班组具备自主发现并推动解决问题的能力，不完全依赖外部推动。</t>
        </is>
      </c>
      <c r="D29" s="12" t="inlineStr"/>
      <c r="E29" s="5" t="inlineStr"/>
      <c r="F29" s="15" t="n"/>
      <c r="G29" s="15" t="n"/>
    </row>
    <row r="31">
      <c r="C31" s="6" t="inlineStr">
        <is>
          <t>总分（加权）</t>
        </is>
      </c>
      <c r="D31" s="16">
        <f>IF(COUNTA(G10,G14,G18,G22,G26)=0,"",ROUND(SUM(G10,G14,G18,G22,G26),2))</f>
        <v/>
      </c>
      <c r="E31" s="2" t="inlineStr">
        <is>
          <t>满分 5.00；建议同时看各维度雷达，勿只看总分</t>
        </is>
      </c>
    </row>
  </sheetData>
  <mergeCells count="11">
    <mergeCell ref="G10:G13"/>
    <mergeCell ref="G14:G17"/>
    <mergeCell ref="F14:F17"/>
    <mergeCell ref="A1:G1"/>
    <mergeCell ref="F18:F21"/>
    <mergeCell ref="F22:F25"/>
    <mergeCell ref="G18:G21"/>
    <mergeCell ref="G22:G25"/>
    <mergeCell ref="F26:F29"/>
    <mergeCell ref="G26:G29"/>
    <mergeCell ref="F10:F13"/>
  </mergeCells>
  <conditionalFormatting sqref="D10:D29">
    <cfRule type="colorScale" priority="1">
      <colorScale>
        <cfvo type="num" val="1"/>
        <cfvo type="num" val="3"/>
        <cfvo type="num" val="5"/>
        <color rgb="00FCA5A5"/>
        <color rgb="00FDE68A"/>
        <color rgb="0086EFAC"/>
      </colorScale>
    </cfRule>
  </conditionalFormatting>
  <dataValidations count="1">
    <dataValidation sqref="D10:D29" showDropDown="0" showInputMessage="0" showErrorMessage="0" allowBlank="1" errorTitle="分值无效" error="请输入 1～5 的整数" type="whole" operator="between">
      <formula1>1</formula1>
      <formula2>5</formula2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1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4" customWidth="1" min="3" max="3"/>
    <col width="12" customWidth="1" min="4" max="4"/>
    <col width="28" customWidth="1" min="5" max="5"/>
    <col width="14" customWidth="1" min="6" max="6"/>
  </cols>
  <sheetData>
    <row r="1">
      <c r="A1" s="1" t="inlineStr">
        <is>
          <t>质量文化度量 · 汇总看板</t>
        </is>
      </c>
    </row>
    <row r="3">
      <c r="A3" s="3" t="inlineStr">
        <is>
          <t>维度</t>
        </is>
      </c>
      <c r="B3" s="3" t="inlineStr">
        <is>
          <t>均分(引用打分表)</t>
        </is>
      </c>
      <c r="C3" s="3" t="inlineStr">
        <is>
          <t>权重(可改)</t>
        </is>
      </c>
      <c r="D3" s="3" t="inlineStr">
        <is>
          <t>加权分</t>
        </is>
      </c>
      <c r="E3" s="3" t="inlineStr">
        <is>
          <t>解读</t>
        </is>
      </c>
    </row>
    <row r="4">
      <c r="A4" s="4" t="inlineStr">
        <is>
          <t>D1 价值观共识度</t>
        </is>
      </c>
      <c r="B4" s="5">
        <f>'02-打分表'!F10</f>
        <v/>
      </c>
      <c r="C4" s="17" t="n">
        <v>0.2</v>
      </c>
      <c r="D4" s="4">
        <f>IF(OR(B4="",C4=""),"",ROUND(B4*C4,2))</f>
        <v/>
      </c>
      <c r="E4" s="5">
        <f>IF(B4="","",IF(B4&lt;3,"短板：优先改进",IF(B4&lt;4,"中等：巩固提升","优势：可示范复制")))</f>
        <v/>
      </c>
    </row>
    <row r="5">
      <c r="A5" s="4" t="inlineStr">
        <is>
          <t>D2 行为意愿度</t>
        </is>
      </c>
      <c r="B5" s="5">
        <f>'02-打分表'!F14</f>
        <v/>
      </c>
      <c r="C5" s="17" t="n">
        <v>0.25</v>
      </c>
      <c r="D5" s="4">
        <f>IF(OR(B5="",C5=""),"",ROUND(B5*C5,2))</f>
        <v/>
      </c>
      <c r="E5" s="5">
        <f>IF(B5="","",IF(B5&lt;3,"短板：优先改进",IF(B5&lt;4,"中等：巩固提升","优势：可示范复制")))</f>
        <v/>
      </c>
    </row>
    <row r="6">
      <c r="A6" s="4" t="inlineStr">
        <is>
          <t>D3 制度支撑度</t>
        </is>
      </c>
      <c r="B6" s="5">
        <f>'02-打分表'!F18</f>
        <v/>
      </c>
      <c r="C6" s="17" t="n">
        <v>0.2</v>
      </c>
      <c r="D6" s="4">
        <f>IF(OR(B6="",C6=""),"",ROUND(B6*C6,2))</f>
        <v/>
      </c>
      <c r="E6" s="5">
        <f>IF(B6="","",IF(B6&lt;3,"短板：优先改进",IF(B6&lt;4,"中等：巩固提升","优势：可示范复制")))</f>
        <v/>
      </c>
    </row>
    <row r="7">
      <c r="A7" s="4" t="inlineStr">
        <is>
          <t>D4 沟通透明度</t>
        </is>
      </c>
      <c r="B7" s="5">
        <f>'02-打分表'!F22</f>
        <v/>
      </c>
      <c r="C7" s="17" t="n">
        <v>0.15</v>
      </c>
      <c r="D7" s="4">
        <f>IF(OR(B7="",C7=""),"",ROUND(B7*C7,2))</f>
        <v/>
      </c>
      <c r="E7" s="5">
        <f>IF(B7="","",IF(B7&lt;3,"短板：优先改进",IF(B7&lt;4,"中等：巩固提升","优势：可示范复制")))</f>
        <v/>
      </c>
    </row>
    <row r="8">
      <c r="A8" s="4" t="inlineStr">
        <is>
          <t>D5 持续改进力</t>
        </is>
      </c>
      <c r="B8" s="5">
        <f>'02-打分表'!F26</f>
        <v/>
      </c>
      <c r="C8" s="17" t="n">
        <v>0.2</v>
      </c>
      <c r="D8" s="4">
        <f>IF(OR(B8="",C8=""),"",ROUND(B8*C8,2))</f>
        <v/>
      </c>
      <c r="E8" s="5">
        <f>IF(B8="","",IF(B8&lt;3,"短板：优先改进",IF(B8&lt;4,"中等：巩固提升","优势：可示范复制")))</f>
        <v/>
      </c>
    </row>
    <row r="9">
      <c r="A9" s="6" t="inlineStr">
        <is>
          <t>加权总分</t>
        </is>
      </c>
      <c r="B9" s="16">
        <f>IF(COUNT(D4:D8)=0,"",ROUND(SUM(D4:D8),2))</f>
        <v/>
      </c>
      <c r="C9" t="inlineStr">
        <is>
          <t>权重校验（应为 100%）</t>
        </is>
      </c>
      <c r="D9" s="18">
        <f>SUM(C4:C8)</f>
        <v/>
      </c>
    </row>
    <row r="11">
      <c r="A11" s="6" t="inlineStr">
        <is>
          <t>雷达图数据（供图表使用）</t>
        </is>
      </c>
    </row>
    <row r="12">
      <c r="A12" s="3" t="inlineStr">
        <is>
          <t>维度</t>
        </is>
      </c>
      <c r="B12" s="3" t="inlineStr">
        <is>
          <t>得分</t>
        </is>
      </c>
    </row>
    <row r="13">
      <c r="A13" s="19" t="inlineStr">
        <is>
          <t>价值观共识度</t>
        </is>
      </c>
      <c r="B13" s="19">
        <f>B4</f>
        <v/>
      </c>
    </row>
    <row r="14">
      <c r="A14" s="19" t="inlineStr">
        <is>
          <t>行为意愿度</t>
        </is>
      </c>
      <c r="B14" s="19">
        <f>B5</f>
        <v/>
      </c>
    </row>
    <row r="15">
      <c r="A15" s="19" t="inlineStr">
        <is>
          <t>制度支撑度</t>
        </is>
      </c>
      <c r="B15" s="19">
        <f>B6</f>
        <v/>
      </c>
    </row>
    <row r="16">
      <c r="A16" s="19" t="inlineStr">
        <is>
          <t>沟通透明度</t>
        </is>
      </c>
      <c r="B16" s="19">
        <f>B7</f>
        <v/>
      </c>
    </row>
    <row r="17">
      <c r="A17" s="19" t="inlineStr">
        <is>
          <t>持续改进力</t>
        </is>
      </c>
      <c r="B17" s="19">
        <f>B8</f>
        <v/>
      </c>
    </row>
    <row r="35">
      <c r="A35" s="6" t="inlineStr">
        <is>
          <t>改进行动登记（度量后至少写 3～5 项）</t>
        </is>
      </c>
    </row>
    <row r="36">
      <c r="A36" s="3" t="inlineStr">
        <is>
          <t>序号</t>
        </is>
      </c>
      <c r="B36" s="3" t="inlineStr">
        <is>
          <t>对应短板维度</t>
        </is>
      </c>
      <c r="C36" s="3" t="inlineStr">
        <is>
          <t>改进动作</t>
        </is>
      </c>
      <c r="D36" s="3" t="inlineStr">
        <is>
          <t>负责人</t>
        </is>
      </c>
      <c r="E36" s="3" t="inlineStr">
        <is>
          <t>完成期限</t>
        </is>
      </c>
      <c r="F36" s="3" t="inlineStr">
        <is>
          <t>验证方式</t>
        </is>
      </c>
    </row>
    <row r="37">
      <c r="A37" s="20" t="n">
        <v>1</v>
      </c>
      <c r="B37" s="21" t="n"/>
      <c r="C37" s="21" t="n"/>
      <c r="D37" s="21" t="n"/>
      <c r="E37" s="21" t="n"/>
      <c r="F37" s="21" t="n"/>
    </row>
    <row r="38">
      <c r="A38" s="20" t="n">
        <v>2</v>
      </c>
      <c r="B38" s="21" t="n"/>
      <c r="C38" s="21" t="n"/>
      <c r="D38" s="21" t="n"/>
      <c r="E38" s="21" t="n"/>
      <c r="F38" s="21" t="n"/>
    </row>
    <row r="39">
      <c r="A39" s="20" t="n">
        <v>3</v>
      </c>
      <c r="B39" s="21" t="n"/>
      <c r="C39" s="21" t="n"/>
      <c r="D39" s="21" t="n"/>
      <c r="E39" s="21" t="n"/>
      <c r="F39" s="21" t="n"/>
    </row>
    <row r="40">
      <c r="A40" s="20" t="n">
        <v>4</v>
      </c>
      <c r="B40" s="21" t="n"/>
      <c r="C40" s="21" t="n"/>
      <c r="D40" s="21" t="n"/>
      <c r="E40" s="21" t="n"/>
      <c r="F40" s="21" t="n"/>
    </row>
    <row r="41">
      <c r="A41" s="20" t="n">
        <v>5</v>
      </c>
      <c r="B41" s="21" t="n"/>
      <c r="C41" s="21" t="n"/>
      <c r="D41" s="21" t="n"/>
      <c r="E41" s="21" t="n"/>
      <c r="F41" s="21" t="n"/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42" customWidth="1" min="3" max="3"/>
    <col width="18" customWidth="1" min="4" max="4"/>
    <col width="18" customWidth="1" min="5" max="5"/>
  </cols>
  <sheetData>
    <row r="1">
      <c r="A1" s="1" t="inlineStr">
        <is>
          <t>客观指标字典（补强问卷 · 来自文章关键指标设计）</t>
        </is>
      </c>
    </row>
    <row r="2">
      <c r="A2" s="2" t="inlineStr">
        <is>
          <t>建议：问卷打分建立基线后，用下列客观指标做持续监控与复测交叉验证。</t>
        </is>
      </c>
    </row>
    <row r="4">
      <c r="A4" s="3" t="inlineStr">
        <is>
          <t>维度</t>
        </is>
      </c>
      <c r="B4" s="3" t="inlineStr">
        <is>
          <t>指标名称</t>
        </is>
      </c>
      <c r="C4" s="3" t="inlineStr">
        <is>
          <t>定义/口径</t>
        </is>
      </c>
      <c r="D4" s="3" t="inlineStr">
        <is>
          <t>建议数据源</t>
        </is>
      </c>
      <c r="E4" s="3" t="inlineStr">
        <is>
          <t>备注</t>
        </is>
      </c>
    </row>
    <row r="5" ht="34" customHeight="1">
      <c r="A5" s="5" t="inlineStr">
        <is>
          <t>价值观共识度</t>
        </is>
      </c>
      <c r="B5" s="5" t="inlineStr">
        <is>
          <t>质量战略知晓率</t>
        </is>
      </c>
      <c r="C5" s="5" t="inlineStr">
        <is>
          <t>抽检员工能否准确说出质量方针/年度质量目标要点</t>
        </is>
      </c>
      <c r="D5" s="5" t="inlineStr">
        <is>
          <t>抽检访谈/测验</t>
        </is>
      </c>
      <c r="E5" s="5" t="inlineStr">
        <is>
          <t>反映战略传达有效性</t>
        </is>
      </c>
    </row>
    <row r="6" ht="34" customHeight="1">
      <c r="A6" s="5" t="inlineStr">
        <is>
          <t>价值观共识度</t>
        </is>
      </c>
      <c r="B6" s="5" t="inlineStr">
        <is>
          <t>质量优先级认知度</t>
        </is>
      </c>
      <c r="C6" s="5" t="inlineStr">
        <is>
          <t>情境题：质量 vs 成本/进度冲突时的选择倾向</t>
        </is>
      </c>
      <c r="D6" s="5" t="inlineStr">
        <is>
          <t>情境问卷</t>
        </is>
      </c>
      <c r="E6" s="5" t="inlineStr">
        <is>
          <t>避免「您认为质量重要吗」式空题</t>
        </is>
      </c>
    </row>
    <row r="7" ht="34" customHeight="1">
      <c r="A7" s="5" t="inlineStr">
        <is>
          <t>价值观共识度</t>
        </is>
      </c>
      <c r="B7" s="5" t="inlineStr">
        <is>
          <t>管理层质量参与度</t>
        </is>
      </c>
      <c r="C7" s="5" t="inlineStr">
        <is>
          <t>高管参与质量评审/巡检/会议的频率与深度</t>
        </is>
      </c>
      <c r="D7" s="5" t="inlineStr">
        <is>
          <t>会议纪要/签到</t>
        </is>
      </c>
      <c r="E7" s="5" t="inlineStr">
        <is>
          <t>言行一致的硬证据</t>
        </is>
      </c>
    </row>
    <row r="8" ht="34" customHeight="1">
      <c r="A8" s="5" t="inlineStr">
        <is>
          <t>行为意愿度</t>
        </is>
      </c>
      <c r="B8" s="5" t="inlineStr">
        <is>
          <t>问题上报率</t>
        </is>
      </c>
      <c r="C8" s="5" t="inlineStr">
        <is>
          <t>发现异常后走正式渠道上报的比例</t>
        </is>
      </c>
      <c r="D8" s="5" t="inlineStr">
        <is>
          <t>QMS/NCR</t>
        </is>
      </c>
      <c r="E8" s="5" t="inlineStr">
        <is>
          <t>文化行为基础指标</t>
        </is>
      </c>
    </row>
    <row r="9" ht="34" customHeight="1">
      <c r="A9" s="5" t="inlineStr">
        <is>
          <t>行为意愿度</t>
        </is>
      </c>
      <c r="B9" s="5" t="inlineStr">
        <is>
          <t>质量问题倾向指数</t>
        </is>
      </c>
      <c r="C9" s="5" t="inlineStr">
        <is>
          <t>匿名情境下维护质量底线的意愿得分</t>
        </is>
      </c>
      <c r="D9" s="5" t="inlineStr">
        <is>
          <t>匿名问卷</t>
        </is>
      </c>
      <c r="E9" s="5" t="inlineStr">
        <is>
          <t>与打分表 D2 呼应</t>
        </is>
      </c>
    </row>
    <row r="10" ht="34" customHeight="1">
      <c r="A10" s="5" t="inlineStr">
        <is>
          <t>行为意愿度</t>
        </is>
      </c>
      <c r="B10" s="5" t="inlineStr">
        <is>
          <t>跨部门质量沟通频率</t>
        </is>
      </c>
      <c r="C10" s="5" t="inlineStr">
        <is>
          <t>质量信息跨部门传递频次与响应时效</t>
        </is>
      </c>
      <c r="D10" s="5" t="inlineStr">
        <is>
          <t>邮件/系统工单</t>
        </is>
      </c>
      <c r="E10" s="5" t="inlineStr">
        <is>
          <t>协作氛围风向标</t>
        </is>
      </c>
    </row>
    <row r="11" ht="34" customHeight="1">
      <c r="A11" s="5" t="inlineStr">
        <is>
          <t>制度支撑度</t>
        </is>
      </c>
      <c r="B11" s="5" t="inlineStr">
        <is>
          <t>质量考核占比</t>
        </is>
      </c>
      <c r="C11" s="5" t="inlineStr">
        <is>
          <t>绩效中质量指标权重占总考核百分比</t>
        </is>
      </c>
      <c r="D11" s="5" t="inlineStr">
        <is>
          <t>HR 绩效方案</t>
        </is>
      </c>
      <c r="E11" s="5" t="inlineStr">
        <is>
          <t>嘴上说 vs 实际做</t>
        </is>
      </c>
    </row>
    <row r="12" ht="34" customHeight="1">
      <c r="A12" s="5" t="inlineStr">
        <is>
          <t>制度支撑度</t>
        </is>
      </c>
      <c r="B12" s="5" t="inlineStr">
        <is>
          <t>质量培训覆盖与有效性</t>
        </is>
      </c>
      <c r="C12" s="5" t="inlineStr">
        <is>
          <t>受训比例 + 训后行为变化评估</t>
        </is>
      </c>
      <c r="D12" s="5" t="inlineStr">
        <is>
          <t>培训系统/复测</t>
        </is>
      </c>
      <c r="E12" s="5" t="inlineStr">
        <is>
          <t>避免听完就算</t>
        </is>
      </c>
    </row>
    <row r="13" ht="34" customHeight="1">
      <c r="A13" s="5" t="inlineStr">
        <is>
          <t>制度支撑度</t>
        </is>
      </c>
      <c r="B13" s="5" t="inlineStr">
        <is>
          <t>质量激励比例</t>
        </is>
      </c>
      <c r="C13" s="5" t="inlineStr">
        <is>
          <t>质量正向激励占全部激励的比例</t>
        </is>
      </c>
      <c r="D13" s="5" t="inlineStr">
        <is>
          <t>HR/表彰记录</t>
        </is>
      </c>
      <c r="E13" s="5" t="inlineStr">
        <is>
          <t>与问责边界配套</t>
        </is>
      </c>
    </row>
    <row r="14" ht="34" customHeight="1">
      <c r="A14" s="5" t="inlineStr">
        <is>
          <t>沟通透明度</t>
        </is>
      </c>
      <c r="B14" s="5" t="inlineStr">
        <is>
          <t>问题上报平均延迟</t>
        </is>
      </c>
      <c r="C14" s="5" t="inlineStr">
        <is>
          <t>问题发生→正式记录的时间间隔</t>
        </is>
      </c>
      <c r="D14" s="5" t="inlineStr">
        <is>
          <t>QMS 时间戳</t>
        </is>
      </c>
      <c r="E14" s="5" t="inlineStr">
        <is>
          <t>越短越好</t>
        </is>
      </c>
    </row>
    <row r="15" ht="34" customHeight="1">
      <c r="A15" s="5" t="inlineStr">
        <is>
          <t>沟通透明度</t>
        </is>
      </c>
      <c r="B15" s="5" t="inlineStr">
        <is>
          <t>问题升级率</t>
        </is>
      </c>
      <c r="C15" s="5" t="inlineStr">
        <is>
          <t>需管理层介入问题占比的变化趋势</t>
        </is>
      </c>
      <c r="D15" s="5" t="inlineStr">
        <is>
          <t>升级单</t>
        </is>
      </c>
      <c r="E15" s="5" t="inlineStr">
        <is>
          <t>结合成熟度解读</t>
        </is>
      </c>
    </row>
    <row r="16" ht="34" customHeight="1">
      <c r="A16" s="5" t="inlineStr">
        <is>
          <t>沟通透明度</t>
        </is>
      </c>
      <c r="B16" s="5" t="inlineStr">
        <is>
          <t>质量信息共享度</t>
        </is>
      </c>
      <c r="C16" s="5" t="inlineStr">
        <is>
          <t>质量报告跨部门/跨层级分发覆盖</t>
        </is>
      </c>
      <c r="D16" s="5" t="inlineStr">
        <is>
          <t>分发清单</t>
        </is>
      </c>
      <c r="E16" s="5" t="inlineStr">
        <is>
          <t>透明≠泄密，注意脱敏</t>
        </is>
      </c>
    </row>
    <row r="17" ht="34" customHeight="1">
      <c r="A17" s="5" t="inlineStr">
        <is>
          <t>持续改进力</t>
        </is>
      </c>
      <c r="B17" s="5" t="inlineStr">
        <is>
          <t>改进完成率与周期</t>
        </is>
      </c>
      <c r="C17" s="5" t="inlineStr">
        <is>
          <t>完成数/立项数；立项到关闭平均周期</t>
        </is>
      </c>
      <c r="D17" s="5" t="inlineStr">
        <is>
          <t>改进台账</t>
        </is>
      </c>
      <c r="E17" s="5" t="inlineStr">
        <is>
          <t>看质量也看速度</t>
        </is>
      </c>
    </row>
    <row r="18" ht="34" customHeight="1">
      <c r="A18" s="5" t="inlineStr">
        <is>
          <t>持续改进力</t>
        </is>
      </c>
      <c r="B18" s="5" t="inlineStr">
        <is>
          <t>问题再发率</t>
        </is>
      </c>
      <c r="C18" s="5" t="inlineStr">
        <is>
          <t>同缺陷模式整改后再发周期与频次</t>
        </is>
      </c>
      <c r="D18" s="5" t="inlineStr">
        <is>
          <t>NCR/8D</t>
        </is>
      </c>
      <c r="E18" s="5" t="inlineStr">
        <is>
          <t>根治 vs 灭火</t>
        </is>
      </c>
    </row>
    <row r="19" ht="34" customHeight="1">
      <c r="A19" s="5" t="inlineStr">
        <is>
          <t>持续改进力</t>
        </is>
      </c>
      <c r="B19" s="5" t="inlineStr">
        <is>
          <t>员工改进参与率</t>
        </is>
      </c>
      <c r="C19" s="5" t="inlineStr">
        <is>
          <t>主动提建议或参与项目的员工比例</t>
        </is>
      </c>
      <c r="D19" s="5" t="inlineStr">
        <is>
          <t>合理化建议系统</t>
        </is>
      </c>
      <c r="E19" s="5" t="inlineStr">
        <is>
          <t>文化终极体现</t>
        </is>
      </c>
    </row>
    <row r="20" ht="34" customHeight="1">
      <c r="A20" s="5" t="inlineStr">
        <is>
          <t>持续改进力</t>
        </is>
      </c>
      <c r="B20" s="5" t="inlineStr">
        <is>
          <t>改进成果固化率</t>
        </is>
      </c>
      <c r="C20" s="5" t="inlineStr">
        <is>
          <t>对策纳入 SOS/CP/FMEA 的比例</t>
        </is>
      </c>
      <c r="D20" s="5" t="inlineStr">
        <is>
          <t>文件受控系统</t>
        </is>
      </c>
      <c r="E20" s="5" t="inlineStr">
        <is>
          <t>防回潮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2026-07-22T12:35:49Z</dcterms:created>
  <dcterms:modified xmlns:dcterms="http://purl.org/dc/terms/" xmlns:xsi="http://www.w3.org/2001/XMLSchema-instance" xsi:type="dcterms:W3CDTF">2026-07-22T12:35:49Z</dcterms:modified>
</cp:coreProperties>
</file>